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firstSheet="1" activeTab="1"/>
  </bookViews>
  <sheets>
    <sheet name="回復済み_Sheet1" sheetId="1" state="veryHidden" r:id="rId1"/>
    <sheet name="16-37" sheetId="2" r:id="rId2"/>
  </sheets>
  <definedNames>
    <definedName name="_xlnm.Print_Area" localSheetId="1">'16-37'!$A$1:$H$41</definedName>
  </definedNames>
  <calcPr fullCalcOnLoad="1"/>
</workbook>
</file>

<file path=xl/sharedStrings.xml><?xml version="1.0" encoding="utf-8"?>
<sst xmlns="http://schemas.openxmlformats.org/spreadsheetml/2006/main" count="25" uniqueCount="25">
  <si>
    <t>開館日数</t>
  </si>
  <si>
    <t>計</t>
  </si>
  <si>
    <t>１日平均
入場者数</t>
  </si>
  <si>
    <t>（単位：人，日）</t>
  </si>
  <si>
    <t>大　人
（中学生以上）</t>
  </si>
  <si>
    <t>小　人
（５歳以上）</t>
  </si>
  <si>
    <t>年度・月別</t>
  </si>
  <si>
    <r>
      <t>資料：</t>
    </r>
    <r>
      <rPr>
        <sz val="11"/>
        <rFont val="ＭＳ Ｐ明朝"/>
        <family val="1"/>
      </rPr>
      <t>文化振興課</t>
    </r>
  </si>
  <si>
    <t>令和元年度</t>
  </si>
  <si>
    <r>
      <rPr>
        <sz val="11"/>
        <color indexed="9"/>
        <rFont val="ＭＳ Ｐ明朝"/>
        <family val="1"/>
      </rPr>
      <t>令和元年</t>
    </r>
    <r>
      <rPr>
        <sz val="11"/>
        <rFont val="ＭＳ Ｐ明朝"/>
        <family val="1"/>
      </rPr>
      <t xml:space="preserve"> 6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</si>
  <si>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令和元年</t>
    </r>
    <r>
      <rPr>
        <sz val="11"/>
        <rFont val="ＭＳ Ｐ明朝"/>
        <family val="1"/>
      </rPr>
      <t xml:space="preserve"> 7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</si>
  <si>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令和元年</t>
    </r>
    <r>
      <rPr>
        <sz val="11"/>
        <rFont val="ＭＳ Ｐ明朝"/>
        <family val="1"/>
      </rPr>
      <t xml:space="preserve"> 8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</si>
  <si>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令和元年</t>
    </r>
    <r>
      <rPr>
        <sz val="11"/>
        <rFont val="ＭＳ Ｐ明朝"/>
        <family val="1"/>
      </rPr>
      <t xml:space="preserve"> 9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</si>
  <si>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令和元年</t>
    </r>
    <r>
      <rPr>
        <sz val="11"/>
        <rFont val="ＭＳ Ｐ明朝"/>
        <family val="1"/>
      </rPr>
      <t xml:space="preserve"> 10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</si>
  <si>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令和元年</t>
    </r>
    <r>
      <rPr>
        <sz val="11"/>
        <rFont val="ＭＳ Ｐ明朝"/>
        <family val="1"/>
      </rPr>
      <t xml:space="preserve"> 11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</si>
  <si>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令和元年</t>
    </r>
    <r>
      <rPr>
        <sz val="11"/>
        <rFont val="ＭＳ Ｐ明朝"/>
        <family val="1"/>
      </rPr>
      <t xml:space="preserve"> 12</t>
    </r>
    <r>
      <rPr>
        <sz val="11"/>
        <color indexed="9"/>
        <rFont val="ＭＳ Ｐ明朝"/>
        <family val="1"/>
      </rPr>
      <t>月</t>
    </r>
  </si>
  <si>
    <r>
      <t xml:space="preserve">令和２年 </t>
    </r>
    <r>
      <rPr>
        <sz val="11"/>
        <rFont val="ＭＳ Ｐ明朝"/>
        <family val="1"/>
      </rPr>
      <t>2</t>
    </r>
    <r>
      <rPr>
        <sz val="11"/>
        <color indexed="9"/>
        <rFont val="ＭＳ Ｐ明朝"/>
        <family val="1"/>
      </rPr>
      <t>月</t>
    </r>
  </si>
  <si>
    <r>
      <t xml:space="preserve">令和２年 </t>
    </r>
    <r>
      <rPr>
        <sz val="11"/>
        <rFont val="ＭＳ Ｐ明朝"/>
        <family val="1"/>
      </rPr>
      <t>3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</si>
  <si>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</t>
    </r>
    <r>
      <rPr>
        <sz val="11"/>
        <color indexed="8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</si>
  <si>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r>
      <rPr>
        <sz val="11"/>
        <color indexed="9"/>
        <rFont val="ＭＳ Ｐ明朝"/>
        <family val="1"/>
      </rPr>
      <t>令和元年</t>
    </r>
    <r>
      <rPr>
        <sz val="11"/>
        <rFont val="ＭＳ Ｐ明朝"/>
        <family val="1"/>
      </rPr>
      <t xml:space="preserve"> 5</t>
    </r>
    <r>
      <rPr>
        <sz val="11"/>
        <color indexed="9"/>
        <rFont val="ＭＳ Ｐ明朝"/>
        <family val="1"/>
      </rPr>
      <t>月</t>
    </r>
  </si>
  <si>
    <t>１６-３７　岡崎城入場者数（月別、年度別）</t>
  </si>
  <si>
    <r>
      <rPr>
        <sz val="11"/>
        <color indexed="9"/>
        <rFont val="ＭＳ Ｐ明朝"/>
        <family val="1"/>
      </rPr>
      <t>令和</t>
    </r>
    <r>
      <rPr>
        <sz val="11"/>
        <color indexed="8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</si>
  <si>
    <t>平成29年度</t>
  </si>
  <si>
    <t>令和３年 ４月</t>
  </si>
  <si>
    <t>令和４年 1月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</si>
</sst>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5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1"/>
      <name val="ＭＳ Ｐ明朝"/>
      <family val="1"/>
    </font>
    <font>
      <sz val="20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6" applyNumberFormat="0" applyAlignment="0" applyProtection="0"/>
    <xf numFmtId="0" fontId="18" fillId="0" borderId="0" applyNumberFormat="0" applyFill="0" applyBorder="0" applyAlignment="0" applyProtection="0"/>
    <xf numFmtId="0" fontId="5" fillId="0" borderId="0">
      <alignment/>
      <protection/>
    </xf>
    <xf numFmtId="0" fontId="5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1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Border="1" applyAlignment="1">
      <alignment horizontal="right" vertical="center"/>
    </xf>
    <xf numFmtId="0" fontId="11" fillId="33" borderId="13" xfId="0" applyFont="1" applyFill="1" applyBorder="1" applyAlignment="1">
      <alignment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37" fontId="11" fillId="33" borderId="0" xfId="0" applyNumberFormat="1" applyFont="1" applyFill="1" applyBorder="1" applyAlignment="1" applyProtection="1">
      <alignment vertical="center"/>
      <protection/>
    </xf>
    <xf numFmtId="0" fontId="11" fillId="33" borderId="12" xfId="0" applyFont="1" applyFill="1" applyBorder="1" applyAlignment="1">
      <alignment vertical="center"/>
    </xf>
    <xf numFmtId="37" fontId="11" fillId="33" borderId="0" xfId="0" applyNumberFormat="1" applyFont="1" applyFill="1" applyAlignment="1" applyProtection="1">
      <alignment vertical="center"/>
      <protection/>
    </xf>
    <xf numFmtId="49" fontId="16" fillId="33" borderId="0" xfId="0" applyNumberFormat="1" applyFont="1" applyFill="1" applyBorder="1" applyAlignment="1">
      <alignment horizontal="left" vertical="center"/>
    </xf>
    <xf numFmtId="0" fontId="14" fillId="33" borderId="0" xfId="0" applyFont="1" applyFill="1" applyBorder="1" applyAlignment="1">
      <alignment vertical="center"/>
    </xf>
    <xf numFmtId="0" fontId="13" fillId="33" borderId="17" xfId="0" applyFont="1" applyFill="1" applyBorder="1" applyAlignment="1">
      <alignment horizontal="center" vertical="center"/>
    </xf>
    <xf numFmtId="37" fontId="11" fillId="0" borderId="17" xfId="0" applyNumberFormat="1" applyFont="1" applyFill="1" applyBorder="1" applyAlignment="1" applyProtection="1">
      <alignment vertical="center"/>
      <protection/>
    </xf>
    <xf numFmtId="37" fontId="11" fillId="0" borderId="18" xfId="0" applyNumberFormat="1" applyFont="1" applyFill="1" applyBorder="1" applyAlignment="1" applyProtection="1">
      <alignment vertical="center"/>
      <protection/>
    </xf>
    <xf numFmtId="37" fontId="53" fillId="0" borderId="0" xfId="0" applyNumberFormat="1" applyFont="1" applyFill="1" applyBorder="1" applyAlignment="1" applyProtection="1">
      <alignment vertical="center"/>
      <protection/>
    </xf>
    <xf numFmtId="0" fontId="11" fillId="34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>
      <alignment horizontal="left" vertical="center"/>
    </xf>
    <xf numFmtId="37" fontId="53" fillId="0" borderId="0" xfId="0" applyNumberFormat="1" applyFont="1" applyFill="1" applyAlignment="1" applyProtection="1">
      <alignment vertical="center"/>
      <protection/>
    </xf>
    <xf numFmtId="37" fontId="11" fillId="0" borderId="0" xfId="0" applyNumberFormat="1" applyFont="1" applyFill="1" applyAlignment="1" applyProtection="1">
      <alignment vertical="center"/>
      <protection/>
    </xf>
    <xf numFmtId="176" fontId="53" fillId="0" borderId="0" xfId="0" applyNumberFormat="1" applyFont="1" applyFill="1" applyAlignment="1" applyProtection="1">
      <alignment vertical="center"/>
      <protection/>
    </xf>
    <xf numFmtId="176" fontId="53" fillId="0" borderId="0" xfId="0" applyNumberFormat="1" applyFont="1" applyFill="1" applyBorder="1" applyAlignment="1" applyProtection="1">
      <alignment vertical="center"/>
      <protection/>
    </xf>
    <xf numFmtId="37" fontId="53" fillId="0" borderId="0" xfId="0" applyNumberFormat="1" applyFont="1" applyFill="1" applyAlignment="1" applyProtection="1">
      <alignment horizontal="right" vertical="center"/>
      <protection/>
    </xf>
    <xf numFmtId="37" fontId="54" fillId="0" borderId="17" xfId="0" applyNumberFormat="1" applyFont="1" applyFill="1" applyBorder="1" applyAlignment="1" applyProtection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G49"/>
  <sheetViews>
    <sheetView showGridLines="0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4" sqref="D34"/>
    </sheetView>
  </sheetViews>
  <sheetFormatPr defaultColWidth="8.59765625" defaultRowHeight="15"/>
  <cols>
    <col min="1" max="1" width="1.59765625" style="3" customWidth="1"/>
    <col min="2" max="7" width="13.09765625" style="3" customWidth="1"/>
    <col min="8" max="16384" width="8.59765625" style="3" customWidth="1"/>
  </cols>
  <sheetData>
    <row r="1" spans="2:7" ht="24">
      <c r="B1" s="24" t="s">
        <v>20</v>
      </c>
      <c r="C1" s="24"/>
      <c r="D1" s="24"/>
      <c r="E1" s="24"/>
      <c r="F1" s="24"/>
      <c r="G1" s="24"/>
    </row>
    <row r="2" ht="13.5">
      <c r="G2" s="4" t="s">
        <v>3</v>
      </c>
    </row>
    <row r="3" spans="2:7" ht="2.25" customHeight="1" thickBot="1">
      <c r="B3" s="5"/>
      <c r="C3" s="5"/>
      <c r="D3" s="5"/>
      <c r="E3" s="5"/>
      <c r="F3" s="5"/>
      <c r="G3" s="5"/>
    </row>
    <row r="4" spans="2:7" ht="27">
      <c r="B4" s="6" t="s">
        <v>6</v>
      </c>
      <c r="C4" s="7" t="s">
        <v>4</v>
      </c>
      <c r="D4" s="8" t="s">
        <v>5</v>
      </c>
      <c r="E4" s="9" t="s">
        <v>1</v>
      </c>
      <c r="F4" s="9" t="s">
        <v>0</v>
      </c>
      <c r="G4" s="8" t="s">
        <v>2</v>
      </c>
    </row>
    <row r="5" spans="2:7" ht="13.5">
      <c r="B5" s="10" t="s">
        <v>22</v>
      </c>
      <c r="C5" s="19">
        <v>195408</v>
      </c>
      <c r="D5" s="19">
        <v>26918</v>
      </c>
      <c r="E5" s="11">
        <f>SUM(C5:D5)</f>
        <v>222326</v>
      </c>
      <c r="F5" s="19">
        <v>362</v>
      </c>
      <c r="G5" s="11">
        <f>E5/F5</f>
        <v>614.1602209944751</v>
      </c>
    </row>
    <row r="6" spans="2:7" ht="13.5">
      <c r="B6" s="10">
        <v>30</v>
      </c>
      <c r="C6" s="19">
        <v>157203</v>
      </c>
      <c r="D6" s="19">
        <v>20306</v>
      </c>
      <c r="E6" s="11">
        <f>SUM(C6:D6)</f>
        <v>177509</v>
      </c>
      <c r="F6" s="11">
        <v>362</v>
      </c>
      <c r="G6" s="11">
        <f>E6/F6</f>
        <v>490.3563535911602</v>
      </c>
    </row>
    <row r="7" spans="2:7" ht="13.5">
      <c r="B7" s="10" t="s">
        <v>8</v>
      </c>
      <c r="C7" s="19">
        <v>175863</v>
      </c>
      <c r="D7" s="19">
        <v>20212</v>
      </c>
      <c r="E7" s="11">
        <f>SUM(C7:D7)</f>
        <v>196075</v>
      </c>
      <c r="F7" s="11">
        <v>343</v>
      </c>
      <c r="G7" s="11">
        <f>E7/F7</f>
        <v>571.6472303206997</v>
      </c>
    </row>
    <row r="8" spans="2:7" s="21" customFormat="1" ht="13.5">
      <c r="B8" s="22" t="s">
        <v>18</v>
      </c>
      <c r="C8" s="19">
        <v>89522</v>
      </c>
      <c r="D8" s="19">
        <v>11316</v>
      </c>
      <c r="E8" s="23">
        <f>SUM(C8:D8)</f>
        <v>100838</v>
      </c>
      <c r="F8" s="23">
        <v>290</v>
      </c>
      <c r="G8" s="23">
        <f>E8/F8</f>
        <v>347.71724137931034</v>
      </c>
    </row>
    <row r="9" spans="2:7" ht="13.5">
      <c r="B9" s="10" t="s">
        <v>21</v>
      </c>
      <c r="C9" s="19">
        <f>SUM(C11:C23)</f>
        <v>125973</v>
      </c>
      <c r="D9" s="19">
        <f>SUM(D11:D23)</f>
        <v>16523</v>
      </c>
      <c r="E9" s="19">
        <f>SUM(C9:D9)</f>
        <v>142496</v>
      </c>
      <c r="F9" s="19">
        <f>SUM(F11:F23)</f>
        <v>362</v>
      </c>
      <c r="G9" s="23">
        <f>E9/F9</f>
        <v>393.6353591160221</v>
      </c>
    </row>
    <row r="10" spans="2:7" ht="4.5" customHeight="1">
      <c r="B10" s="12"/>
      <c r="C10" s="25"/>
      <c r="D10" s="25"/>
      <c r="E10" s="19"/>
      <c r="F10" s="19"/>
      <c r="G10" s="26"/>
    </row>
    <row r="11" spans="2:7" ht="13.5">
      <c r="B11" s="20" t="s">
        <v>23</v>
      </c>
      <c r="C11" s="25">
        <v>13299</v>
      </c>
      <c r="D11" s="25">
        <v>1716</v>
      </c>
      <c r="E11" s="19">
        <f>SUM(C11:D11)</f>
        <v>15015</v>
      </c>
      <c r="F11" s="19">
        <v>30</v>
      </c>
      <c r="G11" s="23">
        <f>E11/F11</f>
        <v>500.5</v>
      </c>
    </row>
    <row r="12" spans="2:7" ht="13.5">
      <c r="B12" s="20" t="s">
        <v>19</v>
      </c>
      <c r="C12" s="25">
        <v>9143</v>
      </c>
      <c r="D12" s="25">
        <v>1027</v>
      </c>
      <c r="E12" s="19">
        <f aca="true" t="shared" si="0" ref="E12:E21">SUM(C12:D12)</f>
        <v>10170</v>
      </c>
      <c r="F12" s="19">
        <v>31</v>
      </c>
      <c r="G12" s="23">
        <f>E12/F12</f>
        <v>328.06451612903226</v>
      </c>
    </row>
    <row r="13" spans="2:7" ht="13.5">
      <c r="B13" s="1" t="s">
        <v>9</v>
      </c>
      <c r="C13" s="25">
        <v>5904</v>
      </c>
      <c r="D13" s="25">
        <v>498</v>
      </c>
      <c r="E13" s="19">
        <f t="shared" si="0"/>
        <v>6402</v>
      </c>
      <c r="F13" s="19">
        <v>30</v>
      </c>
      <c r="G13" s="23">
        <f aca="true" t="shared" si="1" ref="G13:G22">E13/F13</f>
        <v>213.4</v>
      </c>
    </row>
    <row r="14" spans="2:7" ht="13.5">
      <c r="B14" s="1" t="s">
        <v>10</v>
      </c>
      <c r="C14" s="25">
        <v>8358</v>
      </c>
      <c r="D14" s="25">
        <v>1037</v>
      </c>
      <c r="E14" s="19">
        <f t="shared" si="0"/>
        <v>9395</v>
      </c>
      <c r="F14" s="19">
        <v>31</v>
      </c>
      <c r="G14" s="23">
        <f t="shared" si="1"/>
        <v>303.06451612903226</v>
      </c>
    </row>
    <row r="15" spans="2:7" ht="13.5">
      <c r="B15" s="1" t="s">
        <v>11</v>
      </c>
      <c r="C15" s="27">
        <v>9917</v>
      </c>
      <c r="D15" s="27">
        <v>1514</v>
      </c>
      <c r="E15" s="19">
        <f t="shared" si="0"/>
        <v>11431</v>
      </c>
      <c r="F15" s="28">
        <v>31</v>
      </c>
      <c r="G15" s="23">
        <f t="shared" si="1"/>
        <v>368.741935483871</v>
      </c>
    </row>
    <row r="16" spans="2:7" ht="13.5">
      <c r="B16" s="1" t="s">
        <v>12</v>
      </c>
      <c r="C16" s="27">
        <v>7858</v>
      </c>
      <c r="D16" s="27">
        <v>840</v>
      </c>
      <c r="E16" s="19">
        <f t="shared" si="0"/>
        <v>8698</v>
      </c>
      <c r="F16" s="28">
        <v>30</v>
      </c>
      <c r="G16" s="23">
        <f t="shared" si="1"/>
        <v>289.93333333333334</v>
      </c>
    </row>
    <row r="17" spans="2:7" ht="13.5">
      <c r="B17" s="1" t="s">
        <v>13</v>
      </c>
      <c r="C17" s="27">
        <v>10549</v>
      </c>
      <c r="D17" s="27">
        <v>1438</v>
      </c>
      <c r="E17" s="19">
        <f t="shared" si="0"/>
        <v>11987</v>
      </c>
      <c r="F17" s="28">
        <v>31</v>
      </c>
      <c r="G17" s="23">
        <f t="shared" si="1"/>
        <v>386.6774193548387</v>
      </c>
    </row>
    <row r="18" spans="2:7" ht="13.5">
      <c r="B18" s="1" t="s">
        <v>14</v>
      </c>
      <c r="C18" s="27">
        <v>13602</v>
      </c>
      <c r="D18" s="27">
        <v>2201</v>
      </c>
      <c r="E18" s="19">
        <f t="shared" si="0"/>
        <v>15803</v>
      </c>
      <c r="F18" s="28">
        <v>30</v>
      </c>
      <c r="G18" s="23">
        <f t="shared" si="1"/>
        <v>526.7666666666667</v>
      </c>
    </row>
    <row r="19" spans="2:7" ht="13.5">
      <c r="B19" s="1" t="s">
        <v>15</v>
      </c>
      <c r="C19" s="29">
        <v>9038</v>
      </c>
      <c r="D19" s="27">
        <v>1083</v>
      </c>
      <c r="E19" s="19">
        <f t="shared" si="0"/>
        <v>10121</v>
      </c>
      <c r="F19" s="28">
        <v>28</v>
      </c>
      <c r="G19" s="23">
        <f t="shared" si="1"/>
        <v>361.4642857142857</v>
      </c>
    </row>
    <row r="20" spans="2:7" ht="13.5">
      <c r="B20" s="1" t="s">
        <v>24</v>
      </c>
      <c r="C20" s="27">
        <v>10383</v>
      </c>
      <c r="D20" s="27">
        <v>1495</v>
      </c>
      <c r="E20" s="19">
        <f t="shared" si="0"/>
        <v>11878</v>
      </c>
      <c r="F20" s="28">
        <v>31</v>
      </c>
      <c r="G20" s="23">
        <f t="shared" si="1"/>
        <v>383.16129032258067</v>
      </c>
    </row>
    <row r="21" spans="2:7" ht="13.5">
      <c r="B21" s="2" t="s">
        <v>16</v>
      </c>
      <c r="C21" s="27">
        <v>7224</v>
      </c>
      <c r="D21" s="27">
        <v>673</v>
      </c>
      <c r="E21" s="19">
        <f t="shared" si="0"/>
        <v>7897</v>
      </c>
      <c r="F21" s="28">
        <v>28</v>
      </c>
      <c r="G21" s="23">
        <f t="shared" si="1"/>
        <v>282.0357142857143</v>
      </c>
    </row>
    <row r="22" spans="2:7" ht="13.5">
      <c r="B22" s="2" t="s">
        <v>17</v>
      </c>
      <c r="C22" s="19">
        <v>20698</v>
      </c>
      <c r="D22" s="19">
        <v>3001</v>
      </c>
      <c r="E22" s="19">
        <f>SUM(C22:D22)</f>
        <v>23699</v>
      </c>
      <c r="F22" s="19">
        <v>31</v>
      </c>
      <c r="G22" s="23">
        <f t="shared" si="1"/>
        <v>764.483870967742</v>
      </c>
    </row>
    <row r="23" spans="2:7" ht="2.25" customHeight="1" thickBot="1">
      <c r="B23" s="16"/>
      <c r="C23" s="18"/>
      <c r="D23" s="17"/>
      <c r="E23" s="17"/>
      <c r="F23" s="17"/>
      <c r="G23" s="30"/>
    </row>
    <row r="24" ht="2.25" customHeight="1"/>
    <row r="25" spans="2:6" ht="13.5">
      <c r="B25" s="14" t="s">
        <v>7</v>
      </c>
      <c r="F25" s="15"/>
    </row>
    <row r="27" spans="3:7" ht="13.5">
      <c r="C27" s="13"/>
      <c r="D27" s="13"/>
      <c r="E27" s="13"/>
      <c r="F27" s="13"/>
      <c r="G27" s="13"/>
    </row>
    <row r="29" ht="13.5">
      <c r="F29" s="13"/>
    </row>
    <row r="30" ht="13.5">
      <c r="F30" s="13"/>
    </row>
    <row r="31" ht="13.5">
      <c r="F31" s="13"/>
    </row>
    <row r="32" ht="13.5">
      <c r="F32" s="13"/>
    </row>
    <row r="33" ht="13.5">
      <c r="F33" s="13"/>
    </row>
    <row r="34" ht="13.5">
      <c r="F34" s="13"/>
    </row>
    <row r="35" ht="13.5">
      <c r="F35" s="13"/>
    </row>
    <row r="36" ht="13.5">
      <c r="F36" s="13"/>
    </row>
    <row r="37" ht="13.5">
      <c r="F37" s="13"/>
    </row>
    <row r="38" ht="13.5">
      <c r="F38" s="13"/>
    </row>
    <row r="39" ht="13.5">
      <c r="F39" s="13"/>
    </row>
    <row r="40" ht="13.5">
      <c r="F40" s="13"/>
    </row>
    <row r="41" ht="13.5">
      <c r="F41" s="13"/>
    </row>
    <row r="42" ht="13.5">
      <c r="F42" s="13"/>
    </row>
    <row r="43" ht="13.5">
      <c r="F43" s="13"/>
    </row>
    <row r="44" ht="13.5">
      <c r="F44" s="13"/>
    </row>
    <row r="45" ht="13.5">
      <c r="F45" s="13"/>
    </row>
    <row r="46" ht="13.5">
      <c r="F46" s="13"/>
    </row>
    <row r="47" ht="13.5">
      <c r="F47" s="13"/>
    </row>
    <row r="48" ht="13.5">
      <c r="F48" s="13"/>
    </row>
    <row r="49" ht="13.5">
      <c r="F49" s="13"/>
    </row>
  </sheetData>
  <sheetProtection/>
  <mergeCells count="1">
    <mergeCell ref="B1:G1"/>
  </mergeCells>
  <printOptions/>
  <pageMargins left="0.9055118110236221" right="0.5118110236220472" top="0.9055118110236221" bottom="0.5118110236220472" header="0.5118110236220472" footer="0.5118110236220472"/>
  <pageSetup horizontalDpi="300" verticalDpi="300" orientation="portrait" paperSize="9" scale="92" r:id="rId1"/>
  <ignoredErrors>
    <ignoredError sqref="E5:E6" formulaRange="1"/>
    <ignoredError sqref="E7:E9" formula="1"/>
    <ignoredError sqref="G11:G12 G13:G2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2022-01-12T01:03:30Z</cp:lastPrinted>
  <dcterms:created xsi:type="dcterms:W3CDTF">1997-07-16T14:39:08Z</dcterms:created>
  <dcterms:modified xsi:type="dcterms:W3CDTF">2023-01-26T00:03:27Z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00080072000000000000010262b10207c74006b004c800</vt:lpwstr>
  </property>
</Properties>
</file>